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1300" windowWidth="21860" windowHeight="18720" tabRatio="500" activeTab="0"/>
  </bookViews>
  <sheets>
    <sheet name="blis-2.xls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<sst xmlns="http://schemas.openxmlformats.org/spreadsheetml/2006/main" count="69" uniqueCount="66">
  <si>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ARTS AND LECTURES OFFICE      </t>
  </si>
  <si>
    <t xml:space="preserve">ASSOCIATED STUDENTS           </t>
  </si>
  <si>
    <t xml:space="preserve">INSTITUTIONAL SUPPORT         </t>
  </si>
  <si>
    <t xml:space="preserve">ATHLETICS                     </t>
  </si>
  <si>
    <t xml:space="preserve">STUDENT FINANCIAL AID         </t>
  </si>
  <si>
    <t xml:space="preserve">AUXILIARY ENTERPRISES         </t>
  </si>
  <si>
    <t>MAINT &amp; OPER OF PHYSICAL PLANT</t>
  </si>
  <si>
    <t xml:space="preserve">CAMPUS LEARING ASS'T SERVICES </t>
  </si>
  <si>
    <t>Information is for the Student Services Fee only and does not represent total available funding for these departments.</t>
  </si>
  <si>
    <t>Appropriations*</t>
  </si>
  <si>
    <t>*Appropriations may include permanent funds, prior year carry forward and onetime funding available to the department.</t>
  </si>
  <si>
    <t>STUDENT SERVICES FEE (20000,20005)</t>
  </si>
  <si>
    <t xml:space="preserve">CAREER SERVICES               </t>
  </si>
  <si>
    <t xml:space="preserve">CHILD CARE CENTER             </t>
  </si>
  <si>
    <t xml:space="preserve">COMMUNITY RELATIONS           </t>
  </si>
  <si>
    <t xml:space="preserve">COUNSELING SERVICES           </t>
  </si>
  <si>
    <t xml:space="preserve">DAILY NEXUS OFFICE            </t>
  </si>
  <si>
    <t xml:space="preserve">DEAN OF STUDENTS              </t>
  </si>
  <si>
    <t xml:space="preserve">DEAN STUDENT RESIDENTS        </t>
  </si>
  <si>
    <t xml:space="preserve">DEVELOPMENT                   </t>
  </si>
  <si>
    <t xml:space="preserve">EOP ADMINISTRATION            </t>
  </si>
  <si>
    <t xml:space="preserve">EVENTS CENTER                 </t>
  </si>
  <si>
    <t xml:space="preserve">FACILITIES MANAGEMENT         </t>
  </si>
  <si>
    <t xml:space="preserve">FINANCIAL AID OFFICE          </t>
  </si>
  <si>
    <t xml:space="preserve">INTERNATION STUDENTS          </t>
  </si>
  <si>
    <t>RES LIFE ADMIN &amp; STUDENT PRGM</t>
  </si>
  <si>
    <t>PROVISION FOR ALLOCATION</t>
  </si>
  <si>
    <t>GRAND TOTAL STUDENT SERVICES FEE</t>
  </si>
  <si>
    <t xml:space="preserve">MAINTENANCE                   </t>
  </si>
  <si>
    <t xml:space="preserve">MULTICULTURAL CENTER          </t>
  </si>
  <si>
    <t xml:space="preserve">MUSIC DEPT                    </t>
  </si>
  <si>
    <t>Total Auxiliary Enterprises</t>
  </si>
  <si>
    <t>Total Institutional Support</t>
  </si>
  <si>
    <t>Total MOP</t>
  </si>
  <si>
    <t>Total Student Services</t>
  </si>
  <si>
    <t>Total Public Service</t>
  </si>
  <si>
    <t>Total Instruction/Academic Support</t>
  </si>
  <si>
    <t>INSTRUCTION/ACADEMIC SUPPORT</t>
  </si>
  <si>
    <t>Expenditures</t>
  </si>
  <si>
    <t>Carryforward</t>
  </si>
  <si>
    <t>SAASB LOAN REPAYMENT</t>
  </si>
  <si>
    <t>GENERAL LIABILITY</t>
  </si>
  <si>
    <t xml:space="preserve">NEWS &amp; COMMUNICATIONS         </t>
  </si>
  <si>
    <t xml:space="preserve">OMBUDSMAN OFFICE              </t>
  </si>
  <si>
    <t xml:space="preserve">ORIENTATION PROGRAM           </t>
  </si>
  <si>
    <t>PHYSICAL ACTIVITIES&amp;RECREATION</t>
  </si>
  <si>
    <t xml:space="preserve">REGISTRAR'S OFFICE            </t>
  </si>
  <si>
    <t xml:space="preserve">SANTA YNEZ APTS               </t>
  </si>
  <si>
    <t xml:space="preserve">STUDENT ACADEMIC SUPPORT SERV </t>
  </si>
  <si>
    <t xml:space="preserve">STUDENT AFFAIRS INFO SYSTEMS  </t>
  </si>
  <si>
    <t>STUDENT FEE ADVISORY COMMITTEE</t>
  </si>
  <si>
    <t xml:space="preserve">STUDENT HEALTH                </t>
  </si>
  <si>
    <t xml:space="preserve">STUDENT SPECIAL SERVICES      </t>
  </si>
  <si>
    <t xml:space="preserve">UTILITIES                     </t>
  </si>
  <si>
    <t xml:space="preserve">VICE CHANCLLR ADMIN SERVICES  </t>
  </si>
  <si>
    <t xml:space="preserve">VICE CHANCLLR STUDENT AFFAIRS </t>
  </si>
  <si>
    <t xml:space="preserve">WOMEN'S CENTER                </t>
  </si>
  <si>
    <t>2008-09</t>
  </si>
  <si>
    <t xml:space="preserve">ENVIRONMENTAL HEALTH &amp; SAFETY </t>
  </si>
  <si>
    <t xml:space="preserve">INSTRUCTIONAL COMPUTING       </t>
  </si>
  <si>
    <t>2009-10</t>
  </si>
  <si>
    <t>EARLY ACADEMIC OUTREACH</t>
  </si>
  <si>
    <t xml:space="preserve">COMMUNITY HOUSING </t>
  </si>
  <si>
    <t xml:space="preserve">STUDENT SERVICES              </t>
  </si>
  <si>
    <t xml:space="preserve">ADMISSIONS OFFICE             </t>
  </si>
  <si>
    <t xml:space="preserve">PUBLIC SERVICE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</si>
</sst>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tabSelected="1" workbookViewId="0" topLeftCell="A1">
      <selection activeCell="K53" sqref="K53"/>
    </sheetView>
  </sheetViews>
  <sheetFormatPr defaultColWidth="11.00390625" defaultRowHeight="12.75"/>
  <cols>
    <col min="1" max="1" width="7.375" style="0" customWidth="1"/>
    <col min="2" max="2" width="29.00390625" style="0" bestFit="1" customWidth="1"/>
    <col min="3" max="3" width="11.00390625" style="0" customWidth="1"/>
    <col min="4" max="4" width="10.00390625" style="0" customWidth="1"/>
    <col min="5" max="5" width="10.125" style="0" customWidth="1"/>
    <col min="6" max="6" width="11.625" style="4" bestFit="1" customWidth="1"/>
    <col min="7" max="7" width="10.875" style="0" bestFit="1" customWidth="1"/>
    <col min="8" max="8" width="10.625" style="0" bestFit="1" customWidth="1"/>
  </cols>
  <sheetData>
    <row r="2" ht="12.75">
      <c r="A2" s="6" t="s">
        <v>11</v>
      </c>
    </row>
    <row r="3" spans="3:8" ht="12.75">
      <c r="C3" s="1"/>
      <c r="D3" s="1" t="s">
        <v>57</v>
      </c>
      <c r="E3" s="1"/>
      <c r="F3" s="5"/>
      <c r="G3" s="1" t="s">
        <v>60</v>
      </c>
      <c r="H3" s="1"/>
    </row>
    <row r="4" spans="3:8" ht="12.75">
      <c r="C4" s="7" t="s">
        <v>9</v>
      </c>
      <c r="D4" s="7" t="s">
        <v>38</v>
      </c>
      <c r="E4" s="7" t="s">
        <v>39</v>
      </c>
      <c r="F4" s="10" t="s">
        <v>9</v>
      </c>
      <c r="G4" s="7" t="s">
        <v>38</v>
      </c>
      <c r="H4" s="7" t="s">
        <v>39</v>
      </c>
    </row>
    <row r="5" spans="3:8" ht="12.75">
      <c r="C5" s="2"/>
      <c r="D5" s="2"/>
      <c r="E5" s="2"/>
      <c r="F5" s="3"/>
      <c r="G5" s="2"/>
      <c r="H5" s="2"/>
    </row>
    <row r="6" spans="1:8" ht="12.75">
      <c r="A6" t="s">
        <v>37</v>
      </c>
      <c r="C6" s="2"/>
      <c r="D6" s="2"/>
      <c r="E6" s="2"/>
      <c r="F6" s="3"/>
      <c r="G6" s="2"/>
      <c r="H6" s="2"/>
    </row>
    <row r="7" spans="2:8" ht="12.75">
      <c r="B7" t="s">
        <v>59</v>
      </c>
      <c r="C7" s="2">
        <v>0</v>
      </c>
      <c r="D7" s="2">
        <v>0</v>
      </c>
      <c r="E7" s="2">
        <f>SUM(C7-D7)</f>
        <v>0</v>
      </c>
      <c r="F7" s="3">
        <v>24</v>
      </c>
      <c r="G7" s="2">
        <v>24</v>
      </c>
      <c r="H7" s="2">
        <f>SUM(F7-G7)</f>
        <v>0</v>
      </c>
    </row>
    <row r="8" spans="2:8" ht="12.75">
      <c r="B8" t="s">
        <v>30</v>
      </c>
      <c r="C8" s="8">
        <v>0</v>
      </c>
      <c r="D8" s="8">
        <v>520</v>
      </c>
      <c r="E8" s="8">
        <f>SUM(C8-D8)</f>
        <v>-520</v>
      </c>
      <c r="F8" s="11">
        <v>-520</v>
      </c>
      <c r="G8" s="8">
        <v>-520</v>
      </c>
      <c r="H8" s="8">
        <f>SUM(F8-G8)</f>
        <v>0</v>
      </c>
    </row>
    <row r="9" spans="2:8" ht="12.75">
      <c r="B9" t="s">
        <v>36</v>
      </c>
      <c r="C9" s="2">
        <f aca="true" t="shared" si="0" ref="C9:H9">SUM(C6:C8)</f>
        <v>0</v>
      </c>
      <c r="D9" s="2">
        <f t="shared" si="0"/>
        <v>520</v>
      </c>
      <c r="E9" s="2">
        <f t="shared" si="0"/>
        <v>-520</v>
      </c>
      <c r="F9" s="3">
        <f t="shared" si="0"/>
        <v>-496</v>
      </c>
      <c r="G9" s="2">
        <f t="shared" si="0"/>
        <v>-496</v>
      </c>
      <c r="H9" s="2">
        <f t="shared" si="0"/>
        <v>0</v>
      </c>
    </row>
    <row r="10" spans="3:8" ht="12.75">
      <c r="C10" s="2"/>
      <c r="D10" s="2"/>
      <c r="E10" s="2"/>
      <c r="F10" s="3"/>
      <c r="G10" s="2"/>
      <c r="H10" s="2"/>
    </row>
    <row r="11" spans="1:8" ht="12.75">
      <c r="A11" t="s">
        <v>65</v>
      </c>
      <c r="C11" s="2"/>
      <c r="D11" s="2"/>
      <c r="E11" s="2"/>
      <c r="F11" s="3"/>
      <c r="G11" s="2"/>
      <c r="H11" s="2"/>
    </row>
    <row r="12" spans="2:8" ht="12.75">
      <c r="B12" t="s">
        <v>0</v>
      </c>
      <c r="C12" s="2">
        <v>436472.39</v>
      </c>
      <c r="D12" s="2">
        <v>365705.44</v>
      </c>
      <c r="E12" s="2">
        <f>SUM(C12-D12)</f>
        <v>70766.95000000001</v>
      </c>
      <c r="F12" s="3">
        <v>369391.53</v>
      </c>
      <c r="G12" s="2">
        <v>264663.76</v>
      </c>
      <c r="H12" s="2">
        <f>SUM(F12-G12)</f>
        <v>104727.77000000002</v>
      </c>
    </row>
    <row r="13" spans="2:8" ht="12.75">
      <c r="B13" t="s">
        <v>1</v>
      </c>
      <c r="C13" s="2">
        <v>70760.93</v>
      </c>
      <c r="D13" s="2">
        <v>56624.07</v>
      </c>
      <c r="E13" s="2">
        <f>SUM(C13-D13)</f>
        <v>14136.859999999993</v>
      </c>
      <c r="F13" s="3">
        <v>30670.62</v>
      </c>
      <c r="G13" s="2">
        <v>30670.62</v>
      </c>
      <c r="H13" s="2">
        <f>SUM(F13-G13)</f>
        <v>0</v>
      </c>
    </row>
    <row r="14" spans="2:8" ht="12.75">
      <c r="B14" t="s">
        <v>14</v>
      </c>
      <c r="C14" s="2">
        <v>500</v>
      </c>
      <c r="D14" s="2">
        <v>0</v>
      </c>
      <c r="E14" s="2">
        <f>SUM(C14-D14)</f>
        <v>500</v>
      </c>
      <c r="F14" s="3">
        <v>500</v>
      </c>
      <c r="G14" s="2">
        <v>500</v>
      </c>
      <c r="H14" s="2">
        <f>SUM(F14-G14)</f>
        <v>0</v>
      </c>
    </row>
    <row r="15" spans="2:8" ht="12.75">
      <c r="B15" t="s">
        <v>61</v>
      </c>
      <c r="C15" s="8">
        <v>38.3</v>
      </c>
      <c r="D15" s="8">
        <v>33.69</v>
      </c>
      <c r="E15" s="8">
        <f>SUM(C15-D15)</f>
        <v>4.609999999999999</v>
      </c>
      <c r="F15" s="11">
        <v>4.61</v>
      </c>
      <c r="G15" s="8">
        <v>4.61</v>
      </c>
      <c r="H15" s="8">
        <f>SUM(F15-G15)</f>
        <v>0</v>
      </c>
    </row>
    <row r="16" spans="2:8" ht="12.75">
      <c r="B16" t="s">
        <v>35</v>
      </c>
      <c r="C16" s="2">
        <f aca="true" t="shared" si="1" ref="C16:H16">SUM(C11:C15)</f>
        <v>507771.62</v>
      </c>
      <c r="D16" s="2">
        <f t="shared" si="1"/>
        <v>422363.2</v>
      </c>
      <c r="E16" s="2">
        <f t="shared" si="1"/>
        <v>85408.42</v>
      </c>
      <c r="F16" s="3">
        <f t="shared" si="1"/>
        <v>400566.76</v>
      </c>
      <c r="G16" s="2">
        <f t="shared" si="1"/>
        <v>295838.99</v>
      </c>
      <c r="H16" s="2">
        <f t="shared" si="1"/>
        <v>104727.77000000002</v>
      </c>
    </row>
    <row r="17" spans="3:8" ht="12.75">
      <c r="C17" s="2"/>
      <c r="D17" s="2"/>
      <c r="E17" s="2"/>
      <c r="F17" s="3"/>
      <c r="G17" s="2"/>
      <c r="H17" s="2"/>
    </row>
    <row r="18" spans="1:8" ht="12.75">
      <c r="A18" t="s">
        <v>63</v>
      </c>
      <c r="C18" s="2"/>
      <c r="D18" s="2"/>
      <c r="E18" s="2"/>
      <c r="F18" s="3"/>
      <c r="G18" s="2"/>
      <c r="H18" s="2"/>
    </row>
    <row r="19" spans="2:8" ht="12.75">
      <c r="B19" t="s">
        <v>64</v>
      </c>
      <c r="C19" s="2">
        <v>67169.31</v>
      </c>
      <c r="D19" s="2">
        <v>7568.17</v>
      </c>
      <c r="E19" s="2">
        <f aca="true" t="shared" si="2" ref="E19:E45">SUM(C19-D19)</f>
        <v>59601.14</v>
      </c>
      <c r="F19" s="3">
        <v>62106.14</v>
      </c>
      <c r="G19" s="2">
        <v>1057.66</v>
      </c>
      <c r="H19" s="2">
        <f aca="true" t="shared" si="3" ref="H19:H45">SUM(F19-G19)</f>
        <v>61048.479999999996</v>
      </c>
    </row>
    <row r="20" spans="2:8" ht="12.75">
      <c r="B20" t="s">
        <v>3</v>
      </c>
      <c r="C20" s="2">
        <v>4201519.14</v>
      </c>
      <c r="D20" s="2">
        <v>4473959.75</v>
      </c>
      <c r="E20" s="2">
        <f t="shared" si="2"/>
        <v>-272440.61000000034</v>
      </c>
      <c r="F20" s="3">
        <v>3908856.32</v>
      </c>
      <c r="G20" s="2">
        <v>4459982.06</v>
      </c>
      <c r="H20" s="2">
        <f t="shared" si="3"/>
        <v>-551125.7399999998</v>
      </c>
    </row>
    <row r="21" spans="2:8" ht="12.75">
      <c r="B21" t="s">
        <v>7</v>
      </c>
      <c r="C21" s="2">
        <v>5524.83</v>
      </c>
      <c r="D21" s="2">
        <v>4607.2</v>
      </c>
      <c r="E21" s="2">
        <f t="shared" si="2"/>
        <v>917.6300000000001</v>
      </c>
      <c r="F21" s="3">
        <v>3314.63</v>
      </c>
      <c r="G21" s="2">
        <v>2397.7</v>
      </c>
      <c r="H21" s="2">
        <f t="shared" si="3"/>
        <v>916.9300000000003</v>
      </c>
    </row>
    <row r="22" spans="2:8" ht="12.75">
      <c r="B22" t="s">
        <v>12</v>
      </c>
      <c r="C22" s="2">
        <v>591589.38</v>
      </c>
      <c r="D22" s="2">
        <v>584520.2</v>
      </c>
      <c r="E22" s="2">
        <f t="shared" si="2"/>
        <v>7069.180000000051</v>
      </c>
      <c r="F22" s="3">
        <v>505711.58</v>
      </c>
      <c r="G22" s="2">
        <v>499292.02</v>
      </c>
      <c r="H22" s="2">
        <f t="shared" si="3"/>
        <v>6419.559999999998</v>
      </c>
    </row>
    <row r="23" spans="2:8" ht="12.75">
      <c r="B23" t="s">
        <v>62</v>
      </c>
      <c r="C23" s="2">
        <v>259071.75</v>
      </c>
      <c r="D23" s="2">
        <v>241105.86</v>
      </c>
      <c r="E23" s="2">
        <f t="shared" si="2"/>
        <v>17965.890000000014</v>
      </c>
      <c r="F23" s="3">
        <v>234740.88</v>
      </c>
      <c r="G23" s="2">
        <v>206620.94</v>
      </c>
      <c r="H23" s="2">
        <f t="shared" si="3"/>
        <v>28119.940000000002</v>
      </c>
    </row>
    <row r="24" spans="2:8" ht="12.75">
      <c r="B24" t="s">
        <v>15</v>
      </c>
      <c r="C24" s="2">
        <v>1804043.74</v>
      </c>
      <c r="D24" s="2">
        <v>1385085.84</v>
      </c>
      <c r="E24" s="2">
        <f t="shared" si="2"/>
        <v>418957.8999999999</v>
      </c>
      <c r="F24" s="3">
        <v>1642517.77</v>
      </c>
      <c r="G24" s="2">
        <v>1366453.21</v>
      </c>
      <c r="H24" s="2">
        <f t="shared" si="3"/>
        <v>276064.56000000006</v>
      </c>
    </row>
    <row r="25" spans="2:8" ht="12.75">
      <c r="B25" t="s">
        <v>16</v>
      </c>
      <c r="C25" s="2">
        <v>5489.34</v>
      </c>
      <c r="D25" s="2">
        <v>0</v>
      </c>
      <c r="E25" s="2">
        <f t="shared" si="2"/>
        <v>5489.34</v>
      </c>
      <c r="F25" s="3">
        <v>5489.34</v>
      </c>
      <c r="G25" s="2">
        <v>0</v>
      </c>
      <c r="H25" s="2">
        <f t="shared" si="3"/>
        <v>5489.34</v>
      </c>
    </row>
    <row r="26" spans="2:8" ht="12.75">
      <c r="B26" t="s">
        <v>17</v>
      </c>
      <c r="C26" s="2">
        <v>1186864.67</v>
      </c>
      <c r="D26" s="2">
        <v>726574.51</v>
      </c>
      <c r="E26" s="2">
        <f t="shared" si="2"/>
        <v>460290.1599999999</v>
      </c>
      <c r="F26" s="3">
        <v>1359364.94</v>
      </c>
      <c r="G26" s="2">
        <v>849142.61</v>
      </c>
      <c r="H26" s="2">
        <f t="shared" si="3"/>
        <v>510222.32999999996</v>
      </c>
    </row>
    <row r="27" spans="2:8" ht="12.75">
      <c r="B27" t="s">
        <v>18</v>
      </c>
      <c r="C27" s="2">
        <v>12581.33</v>
      </c>
      <c r="D27" s="2">
        <v>0</v>
      </c>
      <c r="E27" s="2">
        <f t="shared" si="2"/>
        <v>12581.33</v>
      </c>
      <c r="F27" s="3">
        <v>12787.33</v>
      </c>
      <c r="G27" s="2">
        <v>0</v>
      </c>
      <c r="H27" s="2">
        <f t="shared" si="3"/>
        <v>12787.33</v>
      </c>
    </row>
    <row r="28" spans="2:8" ht="12.75">
      <c r="B28" t="s">
        <v>19</v>
      </c>
      <c r="C28" s="2">
        <v>93798.31</v>
      </c>
      <c r="D28" s="2">
        <v>95079.37</v>
      </c>
      <c r="E28" s="2">
        <f t="shared" si="2"/>
        <v>-1281.0599999999977</v>
      </c>
      <c r="F28" s="3">
        <v>57784.79</v>
      </c>
      <c r="G28" s="2">
        <v>57840.81</v>
      </c>
      <c r="H28" s="2">
        <f t="shared" si="3"/>
        <v>-56.0199999999968</v>
      </c>
    </row>
    <row r="29" spans="2:8" ht="12.75">
      <c r="B29" t="s">
        <v>20</v>
      </c>
      <c r="C29" s="2">
        <v>878451.95</v>
      </c>
      <c r="D29" s="2">
        <v>898897</v>
      </c>
      <c r="E29" s="2">
        <f t="shared" si="2"/>
        <v>-20445.050000000047</v>
      </c>
      <c r="F29" s="3">
        <v>802064.68</v>
      </c>
      <c r="G29" s="2">
        <v>802526.82</v>
      </c>
      <c r="H29" s="2">
        <f t="shared" si="3"/>
        <v>-462.13999999989755</v>
      </c>
    </row>
    <row r="30" spans="2:8" ht="12.75">
      <c r="B30" t="s">
        <v>21</v>
      </c>
      <c r="C30" s="2">
        <v>-690.83</v>
      </c>
      <c r="D30" s="2">
        <v>-648</v>
      </c>
      <c r="E30" s="2">
        <f t="shared" si="2"/>
        <v>-42.83000000000004</v>
      </c>
      <c r="F30" s="3">
        <v>-42.83</v>
      </c>
      <c r="G30" s="2">
        <v>0</v>
      </c>
      <c r="H30" s="2">
        <f t="shared" si="3"/>
        <v>-42.83</v>
      </c>
    </row>
    <row r="31" spans="2:8" ht="12.75">
      <c r="B31" t="s">
        <v>23</v>
      </c>
      <c r="C31" s="2">
        <v>2000</v>
      </c>
      <c r="D31" s="2">
        <v>0</v>
      </c>
      <c r="E31" s="2">
        <f t="shared" si="2"/>
        <v>2000</v>
      </c>
      <c r="F31" s="3">
        <v>2000</v>
      </c>
      <c r="G31" s="2">
        <v>2000</v>
      </c>
      <c r="H31" s="2">
        <f t="shared" si="3"/>
        <v>0</v>
      </c>
    </row>
    <row r="32" spans="2:8" ht="12.75">
      <c r="B32" t="s">
        <v>24</v>
      </c>
      <c r="C32" s="2">
        <v>129585.39</v>
      </c>
      <c r="D32" s="2">
        <v>126828.52</v>
      </c>
      <c r="E32" s="2">
        <f t="shared" si="2"/>
        <v>2756.8699999999953</v>
      </c>
      <c r="F32" s="3">
        <v>97356.25</v>
      </c>
      <c r="G32" s="2">
        <v>88779.29</v>
      </c>
      <c r="H32" s="2">
        <f t="shared" si="3"/>
        <v>8576.960000000006</v>
      </c>
    </row>
    <row r="33" spans="2:8" ht="12.75">
      <c r="B33" t="s">
        <v>29</v>
      </c>
      <c r="C33" s="2">
        <v>40882.09</v>
      </c>
      <c r="D33" s="2">
        <v>10645.74</v>
      </c>
      <c r="E33" s="2">
        <f t="shared" si="2"/>
        <v>30236.35</v>
      </c>
      <c r="F33" s="3">
        <v>60888.82</v>
      </c>
      <c r="G33" s="2">
        <v>42815.58</v>
      </c>
      <c r="H33" s="2">
        <f t="shared" si="3"/>
        <v>18073.239999999998</v>
      </c>
    </row>
    <row r="34" spans="2:8" ht="12.75">
      <c r="B34" t="s">
        <v>42</v>
      </c>
      <c r="C34" s="2">
        <v>-349.6</v>
      </c>
      <c r="D34" s="2">
        <v>-349.6</v>
      </c>
      <c r="E34" s="2">
        <f t="shared" si="2"/>
        <v>0</v>
      </c>
      <c r="F34" s="3"/>
      <c r="G34" s="2"/>
      <c r="H34" s="2">
        <f t="shared" si="3"/>
        <v>0</v>
      </c>
    </row>
    <row r="35" spans="2:8" ht="12.75">
      <c r="B35" t="s">
        <v>43</v>
      </c>
      <c r="C35" s="2">
        <v>110296.33</v>
      </c>
      <c r="D35" s="2">
        <v>109394.64</v>
      </c>
      <c r="E35" s="2">
        <f t="shared" si="2"/>
        <v>901.6900000000023</v>
      </c>
      <c r="F35" s="3">
        <v>116052.1</v>
      </c>
      <c r="G35" s="2">
        <v>114974.27</v>
      </c>
      <c r="H35" s="2">
        <f t="shared" si="3"/>
        <v>1077.8300000000017</v>
      </c>
    </row>
    <row r="36" spans="2:8" ht="12.75">
      <c r="B36" t="s">
        <v>44</v>
      </c>
      <c r="C36" s="2">
        <v>60137.98</v>
      </c>
      <c r="D36" s="2">
        <v>7874.5</v>
      </c>
      <c r="E36" s="2">
        <f t="shared" si="2"/>
        <v>52263.48</v>
      </c>
      <c r="F36" s="3">
        <v>57517.48</v>
      </c>
      <c r="G36" s="2">
        <v>5608.1</v>
      </c>
      <c r="H36" s="2">
        <f t="shared" si="3"/>
        <v>51909.380000000005</v>
      </c>
    </row>
    <row r="37" spans="2:8" ht="12.75">
      <c r="B37" t="s">
        <v>45</v>
      </c>
      <c r="C37" s="2">
        <v>610827.61</v>
      </c>
      <c r="D37" s="2">
        <v>582508.69</v>
      </c>
      <c r="E37" s="2">
        <f t="shared" si="2"/>
        <v>28318.920000000042</v>
      </c>
      <c r="F37" s="3">
        <v>517523.46</v>
      </c>
      <c r="G37" s="2">
        <v>366744.82</v>
      </c>
      <c r="H37" s="2">
        <f t="shared" si="3"/>
        <v>150778.64</v>
      </c>
    </row>
    <row r="38" spans="2:8" ht="12.75">
      <c r="B38" t="s">
        <v>46</v>
      </c>
      <c r="C38" s="2">
        <v>1515</v>
      </c>
      <c r="D38" s="2">
        <v>1515</v>
      </c>
      <c r="E38" s="2">
        <f t="shared" si="2"/>
        <v>0</v>
      </c>
      <c r="F38" s="3">
        <v>4467</v>
      </c>
      <c r="G38" s="2">
        <v>1469</v>
      </c>
      <c r="H38" s="2">
        <f t="shared" si="3"/>
        <v>2998</v>
      </c>
    </row>
    <row r="39" spans="2:8" ht="12.75">
      <c r="B39" t="s">
        <v>48</v>
      </c>
      <c r="C39" s="2">
        <v>71342.74</v>
      </c>
      <c r="D39" s="2">
        <v>62596.77</v>
      </c>
      <c r="E39" s="2">
        <f t="shared" si="2"/>
        <v>8745.970000000008</v>
      </c>
      <c r="F39" s="3">
        <v>71035.45</v>
      </c>
      <c r="G39" s="2">
        <v>52905.63</v>
      </c>
      <c r="H39" s="2">
        <f t="shared" si="3"/>
        <v>18129.82</v>
      </c>
    </row>
    <row r="40" spans="2:8" ht="12.75">
      <c r="B40" t="s">
        <v>49</v>
      </c>
      <c r="C40" s="2">
        <v>1039305.18</v>
      </c>
      <c r="D40" s="2">
        <v>1007682.08</v>
      </c>
      <c r="E40" s="2">
        <f t="shared" si="2"/>
        <v>31623.100000000093</v>
      </c>
      <c r="F40" s="3">
        <v>882189.92</v>
      </c>
      <c r="G40" s="2">
        <v>877771.3</v>
      </c>
      <c r="H40" s="2">
        <f t="shared" si="3"/>
        <v>4418.619999999995</v>
      </c>
    </row>
    <row r="41" spans="2:8" ht="12.75">
      <c r="B41" t="s">
        <v>50</v>
      </c>
      <c r="C41" s="2">
        <v>35089.92</v>
      </c>
      <c r="D41" s="2">
        <v>34211.34</v>
      </c>
      <c r="E41" s="2">
        <f t="shared" si="2"/>
        <v>878.5800000000017</v>
      </c>
      <c r="F41" s="3">
        <v>31628.38</v>
      </c>
      <c r="G41" s="2">
        <v>26865.34</v>
      </c>
      <c r="H41" s="2">
        <f t="shared" si="3"/>
        <v>4763.040000000001</v>
      </c>
    </row>
    <row r="42" spans="2:8" ht="12.75">
      <c r="B42" t="s">
        <v>51</v>
      </c>
      <c r="C42" s="2">
        <v>2773555.22</v>
      </c>
      <c r="D42" s="2">
        <v>2603184.76</v>
      </c>
      <c r="E42" s="2">
        <f t="shared" si="2"/>
        <v>170370.46000000043</v>
      </c>
      <c r="F42" s="3">
        <v>1777198.87</v>
      </c>
      <c r="G42" s="2">
        <v>1703216.33</v>
      </c>
      <c r="H42" s="2">
        <f t="shared" si="3"/>
        <v>73982.54000000004</v>
      </c>
    </row>
    <row r="43" spans="2:8" ht="12.75">
      <c r="B43" t="s">
        <v>52</v>
      </c>
      <c r="C43" s="2">
        <v>92590.47</v>
      </c>
      <c r="D43" s="2">
        <v>53479.57</v>
      </c>
      <c r="E43" s="2">
        <f t="shared" si="2"/>
        <v>39110.9</v>
      </c>
      <c r="F43" s="3">
        <v>122609.59</v>
      </c>
      <c r="G43" s="2">
        <v>90688.38</v>
      </c>
      <c r="H43" s="2">
        <f t="shared" si="3"/>
        <v>31921.209999999992</v>
      </c>
    </row>
    <row r="44" spans="2:8" ht="12.75">
      <c r="B44" t="s">
        <v>55</v>
      </c>
      <c r="C44" s="2">
        <v>1218320.74</v>
      </c>
      <c r="D44" s="2">
        <v>595036.42</v>
      </c>
      <c r="E44" s="2">
        <f t="shared" si="2"/>
        <v>623284.32</v>
      </c>
      <c r="F44" s="3">
        <v>1491520.55</v>
      </c>
      <c r="G44" s="2">
        <v>523866.36</v>
      </c>
      <c r="H44" s="2">
        <f t="shared" si="3"/>
        <v>967654.1900000001</v>
      </c>
    </row>
    <row r="45" spans="2:8" ht="12.75">
      <c r="B45" t="s">
        <v>56</v>
      </c>
      <c r="C45" s="8">
        <v>5863.79</v>
      </c>
      <c r="D45" s="8">
        <v>461.82</v>
      </c>
      <c r="E45" s="8">
        <f t="shared" si="2"/>
        <v>5401.97</v>
      </c>
      <c r="F45" s="11">
        <v>7063.97</v>
      </c>
      <c r="G45" s="8">
        <v>550</v>
      </c>
      <c r="H45" s="8">
        <f t="shared" si="3"/>
        <v>6513.97</v>
      </c>
    </row>
    <row r="46" spans="2:8" ht="12.75">
      <c r="B46" t="s">
        <v>34</v>
      </c>
      <c r="C46" s="2">
        <f aca="true" t="shared" si="4" ref="C46:H46">SUM(C18:C45)</f>
        <v>15296375.78</v>
      </c>
      <c r="D46" s="2">
        <f t="shared" si="4"/>
        <v>13611820.15</v>
      </c>
      <c r="E46" s="2">
        <f t="shared" si="4"/>
        <v>1684555.6299999997</v>
      </c>
      <c r="F46" s="3">
        <f t="shared" si="4"/>
        <v>13833747.410000002</v>
      </c>
      <c r="G46" s="2">
        <f t="shared" si="4"/>
        <v>12143568.230000002</v>
      </c>
      <c r="H46" s="2">
        <f t="shared" si="4"/>
        <v>1690179.1800000004</v>
      </c>
    </row>
    <row r="47" spans="3:8" ht="12.75">
      <c r="C47" s="2"/>
      <c r="D47" s="2"/>
      <c r="E47" s="2"/>
      <c r="F47" s="3"/>
      <c r="G47" s="2"/>
      <c r="H47" s="2"/>
    </row>
    <row r="48" spans="1:8" ht="12.75">
      <c r="A48" t="s">
        <v>6</v>
      </c>
      <c r="C48" s="2"/>
      <c r="D48" s="2"/>
      <c r="E48" s="2"/>
      <c r="F48" s="3"/>
      <c r="G48" s="2"/>
      <c r="H48" s="2"/>
    </row>
    <row r="49" spans="2:8" ht="12.75">
      <c r="B49" t="s">
        <v>40</v>
      </c>
      <c r="C49" s="2">
        <v>6774.97</v>
      </c>
      <c r="D49" s="2">
        <v>0</v>
      </c>
      <c r="E49" s="2">
        <f>SUM(C49-D49)</f>
        <v>6774.97</v>
      </c>
      <c r="F49" s="3">
        <v>13764.08</v>
      </c>
      <c r="G49" s="2">
        <v>0</v>
      </c>
      <c r="H49" s="2">
        <f>SUM(F49-G49)</f>
        <v>13764.08</v>
      </c>
    </row>
    <row r="50" spans="2:8" ht="12.75">
      <c r="B50" t="s">
        <v>22</v>
      </c>
      <c r="C50" s="2">
        <v>77714</v>
      </c>
      <c r="D50" s="2">
        <v>77714</v>
      </c>
      <c r="E50" s="2">
        <f>SUM(C50-D50)</f>
        <v>0</v>
      </c>
      <c r="F50" s="3">
        <v>58117.47</v>
      </c>
      <c r="G50" s="2">
        <v>58117.47</v>
      </c>
      <c r="H50" s="2">
        <f>SUM(F50-G50)</f>
        <v>0</v>
      </c>
    </row>
    <row r="51" spans="2:8" ht="12.75">
      <c r="B51" t="s">
        <v>28</v>
      </c>
      <c r="C51" s="2">
        <v>201320.24</v>
      </c>
      <c r="D51" s="2">
        <v>203719.88</v>
      </c>
      <c r="E51" s="2">
        <f>SUM(C51-D51)</f>
        <v>-2399.640000000014</v>
      </c>
      <c r="F51" s="3">
        <v>186765.37</v>
      </c>
      <c r="G51" s="2">
        <v>186765.37</v>
      </c>
      <c r="H51" s="2">
        <f>SUM(F51-G51)</f>
        <v>0</v>
      </c>
    </row>
    <row r="52" spans="2:8" ht="12.75">
      <c r="B52" t="s">
        <v>53</v>
      </c>
      <c r="C52" s="9">
        <v>139358</v>
      </c>
      <c r="D52" s="9">
        <v>139358</v>
      </c>
      <c r="E52" s="9">
        <f>SUM(C52-D52)</f>
        <v>0</v>
      </c>
      <c r="F52" s="12">
        <v>138810</v>
      </c>
      <c r="G52" s="9">
        <v>138810</v>
      </c>
      <c r="H52" s="9">
        <f>SUM(F52-G52)</f>
        <v>0</v>
      </c>
    </row>
    <row r="53" spans="2:8" ht="12.75">
      <c r="B53" t="s">
        <v>33</v>
      </c>
      <c r="C53" s="2">
        <f aca="true" t="shared" si="5" ref="C53:H53">SUM(C48:C52)</f>
        <v>425167.20999999996</v>
      </c>
      <c r="D53" s="2">
        <f t="shared" si="5"/>
        <v>420791.88</v>
      </c>
      <c r="E53" s="2">
        <f t="shared" si="5"/>
        <v>4375.329999999986</v>
      </c>
      <c r="F53" s="3">
        <f t="shared" si="5"/>
        <v>397456.92</v>
      </c>
      <c r="G53" s="2">
        <f t="shared" si="5"/>
        <v>383692.83999999997</v>
      </c>
      <c r="H53" s="2">
        <f t="shared" si="5"/>
        <v>13764.08</v>
      </c>
    </row>
    <row r="54" spans="3:8" ht="12.75">
      <c r="C54" s="2"/>
      <c r="D54" s="2"/>
      <c r="E54" s="2"/>
      <c r="F54" s="3"/>
      <c r="G54" s="2"/>
      <c r="H54" s="2"/>
    </row>
    <row r="55" spans="1:8" ht="12.75">
      <c r="A55" t="s">
        <v>2</v>
      </c>
      <c r="C55" s="2"/>
      <c r="D55" s="2"/>
      <c r="E55" s="2"/>
      <c r="F55" s="3"/>
      <c r="G55" s="2"/>
      <c r="H55" s="2"/>
    </row>
    <row r="56" spans="2:8" ht="12.75">
      <c r="B56" t="s">
        <v>41</v>
      </c>
      <c r="C56" s="2">
        <v>157701</v>
      </c>
      <c r="D56" s="2">
        <v>156062</v>
      </c>
      <c r="E56" s="2">
        <f>SUM(C56-D56)</f>
        <v>1639</v>
      </c>
      <c r="F56" s="3">
        <v>639967.26</v>
      </c>
      <c r="G56" s="2">
        <v>130723.52</v>
      </c>
      <c r="H56" s="2">
        <f>SUM(F56-G56)</f>
        <v>509243.74</v>
      </c>
    </row>
    <row r="57" spans="2:8" ht="12.75">
      <c r="B57" t="s">
        <v>58</v>
      </c>
      <c r="C57" s="2">
        <v>0</v>
      </c>
      <c r="D57" s="2">
        <v>0</v>
      </c>
      <c r="E57" s="2">
        <f>SUM(C57-D57)</f>
        <v>0</v>
      </c>
      <c r="F57" s="3">
        <v>456</v>
      </c>
      <c r="G57" s="2">
        <v>0</v>
      </c>
      <c r="H57" s="2">
        <f>SUM(F57-G57)</f>
        <v>456</v>
      </c>
    </row>
    <row r="58" spans="2:8" ht="12.75">
      <c r="B58" t="s">
        <v>54</v>
      </c>
      <c r="C58" s="9">
        <v>0</v>
      </c>
      <c r="D58" s="9">
        <v>0</v>
      </c>
      <c r="E58" s="1">
        <v>0</v>
      </c>
      <c r="F58" s="12">
        <v>39580.53</v>
      </c>
      <c r="G58" s="9">
        <v>4200</v>
      </c>
      <c r="H58" s="9">
        <f>SUM(F58-G58)</f>
        <v>35380.53</v>
      </c>
    </row>
    <row r="59" spans="2:8" ht="12.75">
      <c r="B59" t="s">
        <v>32</v>
      </c>
      <c r="C59" s="2">
        <f aca="true" t="shared" si="6" ref="C59:H59">SUM(C55:C58)</f>
        <v>157701</v>
      </c>
      <c r="D59" s="2">
        <f t="shared" si="6"/>
        <v>156062</v>
      </c>
      <c r="E59" s="2">
        <f t="shared" si="6"/>
        <v>1639</v>
      </c>
      <c r="F59" s="3">
        <f t="shared" si="6"/>
        <v>680003.79</v>
      </c>
      <c r="G59" s="2">
        <f t="shared" si="6"/>
        <v>134923.52000000002</v>
      </c>
      <c r="H59" s="2">
        <f t="shared" si="6"/>
        <v>545080.27</v>
      </c>
    </row>
    <row r="60" spans="3:8" ht="12.75">
      <c r="C60" s="2"/>
      <c r="D60" s="2"/>
      <c r="E60" s="2"/>
      <c r="F60" s="3"/>
      <c r="G60" s="2"/>
      <c r="H60" s="2"/>
    </row>
    <row r="61" spans="1:8" ht="12.75">
      <c r="A61" t="s">
        <v>5</v>
      </c>
      <c r="C61" s="2"/>
      <c r="D61" s="2"/>
      <c r="E61" s="2"/>
      <c r="F61" s="3"/>
      <c r="G61" s="2"/>
      <c r="H61" s="2"/>
    </row>
    <row r="62" spans="2:8" ht="12.75">
      <c r="B62" t="s">
        <v>13</v>
      </c>
      <c r="C62" s="2">
        <v>146320.48</v>
      </c>
      <c r="D62" s="2">
        <v>145272.37</v>
      </c>
      <c r="E62" s="2">
        <f>SUM(C62-D62)</f>
        <v>1048.1100000000151</v>
      </c>
      <c r="F62" s="3">
        <v>182374.92</v>
      </c>
      <c r="G62" s="2">
        <v>131227.61</v>
      </c>
      <c r="H62" s="2">
        <f>SUM(F62-G62)</f>
        <v>51147.31000000003</v>
      </c>
    </row>
    <row r="63" spans="2:8" ht="12.75">
      <c r="B63" t="s">
        <v>25</v>
      </c>
      <c r="C63" s="2">
        <v>124711.7</v>
      </c>
      <c r="D63" s="2">
        <v>165.57</v>
      </c>
      <c r="E63" s="2">
        <f>SUM(C63-D63)</f>
        <v>124546.12999999999</v>
      </c>
      <c r="F63" s="3">
        <v>124546.13</v>
      </c>
      <c r="G63" s="2">
        <v>0</v>
      </c>
      <c r="H63" s="2">
        <f>SUM(F63-G63)</f>
        <v>124546.13</v>
      </c>
    </row>
    <row r="64" spans="2:8" ht="12.75">
      <c r="B64" t="s">
        <v>47</v>
      </c>
      <c r="C64" s="9">
        <v>100</v>
      </c>
      <c r="D64" s="9">
        <v>100</v>
      </c>
      <c r="E64" s="9">
        <f>SUM(C64-D64)</f>
        <v>0</v>
      </c>
      <c r="F64" s="12">
        <v>100</v>
      </c>
      <c r="G64" s="9">
        <v>100</v>
      </c>
      <c r="H64" s="9">
        <f>SUM(F64-G64)</f>
        <v>0</v>
      </c>
    </row>
    <row r="65" spans="2:8" ht="12.75">
      <c r="B65" t="s">
        <v>31</v>
      </c>
      <c r="C65" s="2">
        <f aca="true" t="shared" si="7" ref="C65:H65">SUM(C61:C64)</f>
        <v>271132.18</v>
      </c>
      <c r="D65" s="2">
        <f t="shared" si="7"/>
        <v>145537.94</v>
      </c>
      <c r="E65" s="2">
        <f t="shared" si="7"/>
        <v>125594.24</v>
      </c>
      <c r="F65" s="3">
        <f t="shared" si="7"/>
        <v>307021.05000000005</v>
      </c>
      <c r="G65" s="2">
        <f t="shared" si="7"/>
        <v>131327.61</v>
      </c>
      <c r="H65" s="2">
        <f t="shared" si="7"/>
        <v>175693.44000000003</v>
      </c>
    </row>
    <row r="66" spans="3:8" ht="12.75">
      <c r="C66" s="2"/>
      <c r="D66" s="2"/>
      <c r="E66" s="2"/>
      <c r="F66" s="3"/>
      <c r="G66" s="2"/>
      <c r="H66" s="2"/>
    </row>
    <row r="67" spans="1:8" ht="12.75">
      <c r="A67" t="s">
        <v>4</v>
      </c>
      <c r="C67" s="2">
        <v>219065</v>
      </c>
      <c r="D67" s="2">
        <v>219065</v>
      </c>
      <c r="E67" s="2">
        <f>SUM(C67-D67)</f>
        <v>0</v>
      </c>
      <c r="F67" s="3">
        <v>2552508</v>
      </c>
      <c r="G67" s="2">
        <v>2552508</v>
      </c>
      <c r="H67" s="2">
        <f>SUM(F67-G67)</f>
        <v>0</v>
      </c>
    </row>
    <row r="68" spans="3:8" ht="12.75">
      <c r="C68" s="2"/>
      <c r="D68" s="2"/>
      <c r="E68" s="2"/>
      <c r="F68" s="3"/>
      <c r="G68" s="2"/>
      <c r="H68" s="2"/>
    </row>
    <row r="69" spans="1:8" ht="12.75">
      <c r="A69" t="s">
        <v>26</v>
      </c>
      <c r="C69" s="2">
        <v>455291</v>
      </c>
      <c r="D69" s="2">
        <v>0</v>
      </c>
      <c r="E69" s="2">
        <f>SUM(C69-D69)</f>
        <v>455291</v>
      </c>
      <c r="F69" s="3">
        <v>3225755</v>
      </c>
      <c r="G69" s="2">
        <v>0</v>
      </c>
      <c r="H69" s="2">
        <f>SUM(F69-G69)</f>
        <v>3225755</v>
      </c>
    </row>
    <row r="70" spans="3:8" ht="12.75">
      <c r="C70" s="2"/>
      <c r="D70" s="2"/>
      <c r="E70" s="2"/>
      <c r="F70" s="3"/>
      <c r="G70" s="2"/>
      <c r="H70" s="2"/>
    </row>
    <row r="71" spans="1:8" ht="12.75">
      <c r="A71" t="s">
        <v>27</v>
      </c>
      <c r="C71" s="2">
        <f aca="true" t="shared" si="8" ref="C71:H71">SUM(C69+C67+C65+C59+C53+C46+C16+C9)</f>
        <v>17332503.79</v>
      </c>
      <c r="D71" s="2">
        <f t="shared" si="8"/>
        <v>14976160.17</v>
      </c>
      <c r="E71" s="2">
        <f t="shared" si="8"/>
        <v>2356343.6199999996</v>
      </c>
      <c r="F71" s="3">
        <f t="shared" si="8"/>
        <v>21396562.930000003</v>
      </c>
      <c r="G71" s="2">
        <f t="shared" si="8"/>
        <v>15641363.190000003</v>
      </c>
      <c r="H71" s="2">
        <f t="shared" si="8"/>
        <v>5755199.74</v>
      </c>
    </row>
    <row r="72" spans="3:7" ht="12.75">
      <c r="C72" s="2"/>
      <c r="D72" s="2"/>
      <c r="E72" s="2"/>
      <c r="F72" s="2"/>
      <c r="G72" s="2"/>
    </row>
    <row r="73" ht="12.75">
      <c r="A73" t="s">
        <v>8</v>
      </c>
    </row>
    <row r="74" ht="12.75">
      <c r="A74" t="s">
        <v>10</v>
      </c>
    </row>
  </sheetData>
  <printOptions/>
  <pageMargins left="0" right="0" top="0" bottom="0" header="0.5" footer="0.5"/>
  <pageSetup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Arliene Shelor</dc:creator>
  <cp:keywords/>
  <dc:description/>
  <cp:lastModifiedBy>Arliene Shelor</cp:lastModifiedBy>
  <cp:lastPrinted>2010-11-30T22:25:03Z</cp:lastPrinted>
  <dcterms:created xsi:type="dcterms:W3CDTF">2010-11-29T19:54:10Z</dcterms:created>
  <dcterms:modified xsi:type="dcterms:W3CDTF">2010-12-01T21:02:13Z</dcterms:modified>
  <cp:category/>
  <cp:version/>
  <cp:contentType/>
  <cp:contentStatus/>
</cp:coreProperties>
</file>